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6" i="1" l="1"/>
  <c r="S46" i="1"/>
  <c r="R46" i="1"/>
  <c r="Q46" i="1"/>
  <c r="P46" i="1"/>
  <c r="T45" i="1"/>
  <c r="S45" i="1"/>
  <c r="R45" i="1"/>
  <c r="Q45" i="1"/>
  <c r="P45" i="1"/>
  <c r="T44" i="1"/>
  <c r="S44" i="1"/>
  <c r="R44" i="1"/>
  <c r="Q44" i="1"/>
  <c r="P44" i="1"/>
  <c r="T43" i="1"/>
  <c r="S43" i="1"/>
  <c r="R43" i="1"/>
  <c r="Q43" i="1"/>
  <c r="P43" i="1"/>
  <c r="T42" i="1"/>
  <c r="S42" i="1"/>
  <c r="R42" i="1"/>
  <c r="Q42" i="1"/>
  <c r="P42" i="1"/>
  <c r="T41" i="1"/>
  <c r="S41" i="1"/>
  <c r="R41" i="1"/>
  <c r="Q41" i="1"/>
  <c r="P41" i="1"/>
  <c r="T40" i="1"/>
  <c r="S40" i="1"/>
  <c r="R40" i="1"/>
  <c r="Q40" i="1"/>
  <c r="P40" i="1"/>
  <c r="T39" i="1"/>
  <c r="S39" i="1"/>
  <c r="R39" i="1"/>
  <c r="Q39" i="1"/>
  <c r="P39" i="1"/>
  <c r="T38" i="1"/>
  <c r="S38" i="1"/>
  <c r="R38" i="1"/>
  <c r="Q38" i="1"/>
  <c r="P38" i="1"/>
  <c r="T37" i="1"/>
  <c r="S37" i="1"/>
  <c r="R37" i="1"/>
  <c r="Q37" i="1"/>
  <c r="P37" i="1"/>
  <c r="T36" i="1"/>
  <c r="S36" i="1"/>
  <c r="R36" i="1"/>
  <c r="Q36" i="1"/>
  <c r="P36" i="1"/>
  <c r="T35" i="1"/>
  <c r="S35" i="1"/>
  <c r="R35" i="1"/>
  <c r="Q35" i="1"/>
  <c r="P35" i="1"/>
  <c r="T34" i="1"/>
  <c r="S34" i="1"/>
  <c r="R34" i="1"/>
  <c r="Q34" i="1"/>
  <c r="P34" i="1"/>
  <c r="T33" i="1"/>
  <c r="S33" i="1"/>
  <c r="R33" i="1"/>
  <c r="Q33" i="1"/>
  <c r="P33" i="1"/>
  <c r="T32" i="1"/>
  <c r="S32" i="1"/>
  <c r="R32" i="1"/>
  <c r="Q32" i="1"/>
  <c r="P32" i="1"/>
  <c r="T31" i="1"/>
  <c r="S31" i="1"/>
  <c r="R31" i="1"/>
  <c r="Q31" i="1"/>
  <c r="P31" i="1"/>
  <c r="T30" i="1"/>
  <c r="S30" i="1"/>
  <c r="R30" i="1"/>
  <c r="Q30" i="1"/>
  <c r="P30" i="1"/>
  <c r="T29" i="1"/>
  <c r="S29" i="1"/>
  <c r="R29" i="1"/>
  <c r="Q29" i="1"/>
  <c r="P29" i="1"/>
  <c r="B29" i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T28" i="1"/>
  <c r="S28" i="1"/>
  <c r="R28" i="1"/>
  <c r="Q28" i="1"/>
  <c r="P28" i="1"/>
  <c r="F27" i="1"/>
  <c r="G27" i="1" s="1"/>
  <c r="H27" i="1" s="1"/>
  <c r="I27" i="1" s="1"/>
  <c r="J27" i="1" s="1"/>
  <c r="K27" i="1" s="1"/>
  <c r="L27" i="1" s="1"/>
  <c r="M27" i="1" s="1"/>
  <c r="N27" i="1" s="1"/>
  <c r="B9" i="1"/>
  <c r="B10" i="1"/>
  <c r="B11" i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P4" i="1"/>
  <c r="Q4" i="1"/>
  <c r="R4" i="1"/>
  <c r="S4" i="1"/>
  <c r="T4" i="1"/>
  <c r="P5" i="1"/>
  <c r="Q5" i="1"/>
  <c r="R5" i="1"/>
  <c r="S5" i="1"/>
  <c r="T5" i="1"/>
  <c r="P6" i="1"/>
  <c r="Q6" i="1"/>
  <c r="R6" i="1"/>
  <c r="S6" i="1"/>
  <c r="T6" i="1"/>
  <c r="T22" i="1"/>
  <c r="S22" i="1"/>
  <c r="R22" i="1"/>
  <c r="Q22" i="1"/>
  <c r="P22" i="1"/>
  <c r="U22" i="1" s="1"/>
  <c r="V22" i="1" s="1"/>
  <c r="T21" i="1"/>
  <c r="S21" i="1"/>
  <c r="R21" i="1"/>
  <c r="Q21" i="1"/>
  <c r="P21" i="1"/>
  <c r="T20" i="1"/>
  <c r="S20" i="1"/>
  <c r="R20" i="1"/>
  <c r="Q20" i="1"/>
  <c r="P20" i="1"/>
  <c r="T19" i="1"/>
  <c r="S19" i="1"/>
  <c r="R19" i="1"/>
  <c r="Q19" i="1"/>
  <c r="P19" i="1"/>
  <c r="T18" i="1"/>
  <c r="S18" i="1"/>
  <c r="R18" i="1"/>
  <c r="Q18" i="1"/>
  <c r="P18" i="1"/>
  <c r="T17" i="1"/>
  <c r="S17" i="1"/>
  <c r="R17" i="1"/>
  <c r="Q17" i="1"/>
  <c r="P17" i="1"/>
  <c r="T16" i="1"/>
  <c r="S16" i="1"/>
  <c r="R16" i="1"/>
  <c r="Q16" i="1"/>
  <c r="P16" i="1"/>
  <c r="T15" i="1"/>
  <c r="S15" i="1"/>
  <c r="R15" i="1"/>
  <c r="Q15" i="1"/>
  <c r="P15" i="1"/>
  <c r="T14" i="1"/>
  <c r="S14" i="1"/>
  <c r="R14" i="1"/>
  <c r="Q14" i="1"/>
  <c r="P14" i="1"/>
  <c r="T13" i="1"/>
  <c r="S13" i="1"/>
  <c r="R13" i="1"/>
  <c r="Q13" i="1"/>
  <c r="P13" i="1"/>
  <c r="T12" i="1"/>
  <c r="S12" i="1"/>
  <c r="R12" i="1"/>
  <c r="Q12" i="1"/>
  <c r="P12" i="1"/>
  <c r="T11" i="1"/>
  <c r="S11" i="1"/>
  <c r="R11" i="1"/>
  <c r="Q11" i="1"/>
  <c r="P11" i="1"/>
  <c r="T10" i="1"/>
  <c r="S10" i="1"/>
  <c r="R10" i="1"/>
  <c r="Q10" i="1"/>
  <c r="P10" i="1"/>
  <c r="T9" i="1"/>
  <c r="S9" i="1"/>
  <c r="R9" i="1"/>
  <c r="Q9" i="1"/>
  <c r="P9" i="1"/>
  <c r="T8" i="1"/>
  <c r="S8" i="1"/>
  <c r="R8" i="1"/>
  <c r="Q8" i="1"/>
  <c r="P8" i="1"/>
  <c r="T7" i="1"/>
  <c r="S7" i="1"/>
  <c r="R7" i="1"/>
  <c r="Q7" i="1"/>
  <c r="P7" i="1"/>
  <c r="B5" i="1"/>
  <c r="B6" i="1" s="1"/>
  <c r="B7" i="1" s="1"/>
  <c r="B8" i="1" s="1"/>
  <c r="F3" i="1"/>
  <c r="G3" i="1" s="1"/>
  <c r="H3" i="1" s="1"/>
  <c r="I3" i="1" s="1"/>
  <c r="J3" i="1" s="1"/>
  <c r="K3" i="1" s="1"/>
  <c r="L3" i="1" s="1"/>
  <c r="M3" i="1" s="1"/>
  <c r="N3" i="1" s="1"/>
  <c r="U4" i="1" l="1"/>
  <c r="V4" i="1" s="1"/>
  <c r="U45" i="1"/>
  <c r="V45" i="1" s="1"/>
  <c r="U40" i="1"/>
  <c r="V40" i="1" s="1"/>
  <c r="U36" i="1"/>
  <c r="V36" i="1" s="1"/>
  <c r="U35" i="1"/>
  <c r="V35" i="1" s="1"/>
  <c r="U30" i="1"/>
  <c r="V30" i="1" s="1"/>
  <c r="U6" i="1"/>
  <c r="V6" i="1" s="1"/>
  <c r="U41" i="1"/>
  <c r="V41" i="1" s="1"/>
  <c r="U46" i="1"/>
  <c r="V46" i="1" s="1"/>
  <c r="U34" i="1"/>
  <c r="V34" i="1" s="1"/>
  <c r="U39" i="1"/>
  <c r="V39" i="1" s="1"/>
  <c r="U28" i="1"/>
  <c r="V28" i="1" s="1"/>
  <c r="U33" i="1"/>
  <c r="V33" i="1" s="1"/>
  <c r="U38" i="1"/>
  <c r="V38" i="1" s="1"/>
  <c r="U43" i="1"/>
  <c r="V43" i="1" s="1"/>
  <c r="U31" i="1"/>
  <c r="V31" i="1" s="1"/>
  <c r="U29" i="1"/>
  <c r="V29" i="1" s="1"/>
  <c r="U44" i="1"/>
  <c r="V44" i="1" s="1"/>
  <c r="U32" i="1"/>
  <c r="V32" i="1" s="1"/>
  <c r="U37" i="1"/>
  <c r="V37" i="1" s="1"/>
  <c r="U42" i="1"/>
  <c r="V42" i="1" s="1"/>
  <c r="U21" i="1"/>
  <c r="U20" i="1"/>
  <c r="V20" i="1" s="1"/>
  <c r="U17" i="1"/>
  <c r="V17" i="1" s="1"/>
  <c r="U14" i="1"/>
  <c r="U10" i="1"/>
  <c r="V10" i="1" s="1"/>
  <c r="U7" i="1"/>
  <c r="V7" i="1" s="1"/>
  <c r="U5" i="1"/>
  <c r="U15" i="1"/>
  <c r="V15" i="1" s="1"/>
  <c r="U12" i="1"/>
  <c r="V12" i="1" s="1"/>
  <c r="U16" i="1"/>
  <c r="V16" i="1" s="1"/>
  <c r="U8" i="1"/>
  <c r="V8" i="1" s="1"/>
  <c r="V5" i="1"/>
  <c r="U18" i="1"/>
  <c r="V18" i="1" s="1"/>
  <c r="U11" i="1"/>
  <c r="V11" i="1" s="1"/>
  <c r="V21" i="1"/>
  <c r="U9" i="1"/>
  <c r="V9" i="1" s="1"/>
  <c r="U19" i="1"/>
  <c r="V19" i="1" s="1"/>
  <c r="V14" i="1"/>
  <c r="U13" i="1"/>
  <c r="V13" i="1" s="1"/>
</calcChain>
</file>

<file path=xl/sharedStrings.xml><?xml version="1.0" encoding="utf-8"?>
<sst xmlns="http://schemas.openxmlformats.org/spreadsheetml/2006/main" count="107" uniqueCount="51">
  <si>
    <t>(EK:6) RİSK OYLAMA FORMU</t>
  </si>
  <si>
    <t>Etki Seviyesi</t>
  </si>
  <si>
    <t>Etki Seviyesi Adedi</t>
  </si>
  <si>
    <t>Risk Etki Kriteri</t>
  </si>
  <si>
    <t>Sıra No</t>
  </si>
  <si>
    <t>Risk No</t>
  </si>
  <si>
    <t>Belirlenen Riskler</t>
  </si>
  <si>
    <t>Toplam</t>
  </si>
  <si>
    <t xml:space="preserve"> Ortalama Etki Değeri</t>
  </si>
  <si>
    <t>STR-1</t>
  </si>
  <si>
    <t>Seçiniz</t>
  </si>
  <si>
    <t>Finansal Etki</t>
  </si>
  <si>
    <t>STR-2</t>
  </si>
  <si>
    <t>STR-3</t>
  </si>
  <si>
    <t>STR-4</t>
  </si>
  <si>
    <t>STR-5</t>
  </si>
  <si>
    <t>STR-6</t>
  </si>
  <si>
    <t>STR-7</t>
  </si>
  <si>
    <t>STR-8</t>
  </si>
  <si>
    <t>STR-9</t>
  </si>
  <si>
    <t>STR-10</t>
  </si>
  <si>
    <t>STR-11</t>
  </si>
  <si>
    <t>STR-12</t>
  </si>
  <si>
    <t>STR-13</t>
  </si>
  <si>
    <t>STR-14</t>
  </si>
  <si>
    <t>STR-15</t>
  </si>
  <si>
    <t>STR-16</t>
  </si>
  <si>
    <t>STR-17</t>
  </si>
  <si>
    <t>STR-18</t>
  </si>
  <si>
    <t>Banka hesaplarının ve hesap hareketlerinin düzenli takip edilememesi nedeniyle banka bakiyelerinin ve finansal durumun zamanında ve doğru şekilde izlenememesi, ödeme ve tahsilat işlemlerinde aksama yaşanması.</t>
  </si>
  <si>
    <t>Kişi borçlarının zamanında ve düzenli takip edilememesi nedeniyle borçların zamanaşımına uğraması ve tahsilat sürecinin olumsuz etkilenmesi.</t>
  </si>
  <si>
    <t>Taşınır giriş, çıkış, zimmet ve iade işlemlerinin eksik veya hatalı gerçekleştirilmesi nedeniyle taşınır kayıtlarının doğruluğunun ve mali raporlamanın olumsuz etkilenmesi.</t>
  </si>
  <si>
    <t>Taşınır kayıt ve konsolide işlemlerinin zamanında ve doğru şekilde gerçekleştirilememesi nedeniyle taşınır kayıtlarının ve yıl sonu raporlamalarının doğruluğunun olumsuz etkilenmesi.</t>
  </si>
  <si>
    <t>Taşınmazlara ilişkin alacakların zamanında tahakkuk ve takip edilememesi nedeniyle tahsilatların gecikmesi ve gelirlerin zamanında kayıtlara alınamaması.</t>
  </si>
  <si>
    <t>SGK beyannamelerinin zamanında ve doğru şekilde hazırlanıp bildirilmemesi nedeniyle bildirim ve ödeme yükümlülüklerinin süresinde yerine getirilememesi ve yaptırım riski oluşması.</t>
  </si>
  <si>
    <t>İcra ve nafaka işlemlerinin zamanında ve doğru şekilde takip edilememesi nedeniyle kesinti ve ödemelerin süresinde gerçekleştirilememesi ve idari/hukuki yaptırım riski oluşması.</t>
  </si>
  <si>
    <t>Vergi ödemelerine ilişkin sürelerin ve ödeme süreçlerinin etkin takip edilememesi nedeniyle vergi yükümlülüklerinin süresinde yerine getirilememesi ve gecikme kaynaklı yaptırım riski oluşması.</t>
  </si>
  <si>
    <t>Nakit ihtiyaçlarının zamanında ve doğru şekilde öngörülememesi nedeniyle Hazine nakit taleplerinin zamanında oluşturulamaması ve ödeme süreçlerinde aksama yaşanması.</t>
  </si>
  <si>
    <t>Vezne, teminat mektubu ve bankacılık işlemlerinin zamanında ve doğru şekilde takip edilmemesi nedeniyle kayıt ve finansal işlemlerde hata oluşması ve yükümlülüklerin süresinde yerine getirilememesi.</t>
  </si>
  <si>
    <t>Emanetlerin tahakkuk ve ödeme işlemlerinin zamanında ve doğru şekilde gerçekleştirilememesi nedeniyle emanet tutarlarının eksik veya hatalı tahakkuk ettirilmesi ve ilgililerine süresinde ödenememesi.</t>
  </si>
  <si>
    <t>Ön mali kontrol işlemlerinin mevzuata uygun ve zamanında gerçekleştirilememesi nedeniyle mali işlemlerde hata ve uygunsuzlukların ortaya çıkması.</t>
  </si>
  <si>
    <t>Birim iç kontrol faaliyetlerinin zamanında ve etkin şekilde yürütülmemesi nedeniyle iç kontrol sonuçlarının sağlıklı şekilde konsolide edilememesi ve izleme süreçlerinin aksaması.</t>
  </si>
  <si>
    <t>İç kontrol risklerinin zamanında ve doğru şekilde belirlenememesi ve konsolide edilememesi nedeniyle risklerin etkin şekilde izlenememesi ve gerekli önlemlerin zamanında alınamaması.</t>
  </si>
  <si>
    <t>Stratejik plan hazırlık sürecinde birim katılımının yeterli düzeyde sağlanamaması ve verilerin eksik veya hatalı olması nedeniyle stratejik planın gerçekçi ve ölçülebilir şekilde hazırlanmasının olumsuz etkilenmesi.</t>
  </si>
  <si>
    <t>Birim faaliyet raporlarına ilişkin verilerin zamanında, eksiksiz ve doğru şekilde temin edilememesi nedeniyle faaliyet raporlarının doğru ve zamanında hazırlanmasının olumsuz etkilenmesi.</t>
  </si>
  <si>
    <t>Bütçe ihtiyaçlarının doğru ve zamanında belirlenememesi nedeniyle bütçe işlemlerinde aksama yaşanması ve kaynakların etkin kullanılamaması.</t>
  </si>
  <si>
    <t>Ödeme evraklarının mevzuata uygun, eksiksiz ve doğru şekilde kontrol edilememesi nedeniyle hatalı veya uygunsuz ödemelerin gerçekleştirilmesi ve ödeme süreçlerinde gecikme yaşanması.</t>
  </si>
  <si>
    <t>İtibar Etkisi</t>
  </si>
  <si>
    <t>Olasılık Seviyesi</t>
  </si>
  <si>
    <t>Olasılık Seviyesi Adedi</t>
  </si>
  <si>
    <t xml:space="preserve"> Ortalama Değeri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</si>
</sst>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5"/>
      <name val="Georgia"/>
      <family val="1"/>
      <charset val="162"/>
    </font>
    <font>
      <sz val="11"/>
      <color theme="1"/>
      <name val="Georgia"/>
      <family val="1"/>
      <charset val="162"/>
    </font>
    <font>
      <b/>
      <sz val="13"/>
      <color theme="0"/>
      <name val="Georgia"/>
      <family val="1"/>
      <charset val="162"/>
    </font>
    <font>
      <b/>
      <sz val="11"/>
      <color theme="0"/>
      <name val="Georgia"/>
      <family val="1"/>
      <charset val="162"/>
    </font>
    <font>
      <b/>
      <sz val="11"/>
      <color indexed="8"/>
      <name val="Georgia"/>
      <family val="1"/>
      <charset val="162"/>
    </font>
    <font>
      <sz val="11"/>
      <color indexed="8"/>
      <name val="Georgia"/>
      <family val="1"/>
      <charset val="162"/>
    </font>
    <font>
      <sz val="11"/>
      <name val="Georgia"/>
      <family val="1"/>
      <charset val="162"/>
    </font>
    <font>
      <sz val="11"/>
      <color rgb="FF0D0D0D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5" fillId="4" borderId="3" xfId="1" applyFont="1" applyFill="1" applyBorder="1" applyAlignment="1" applyProtection="1">
      <alignment horizontal="center" vertical="center" wrapText="1"/>
      <protection locked="0"/>
    </xf>
    <xf numFmtId="0" fontId="5" fillId="4" borderId="4" xfId="1" applyFont="1" applyFill="1" applyBorder="1" applyAlignment="1" applyProtection="1">
      <alignment horizontal="center" vertical="center" wrapText="1"/>
      <protection locked="0"/>
    </xf>
    <xf numFmtId="0" fontId="5" fillId="4" borderId="7" xfId="1" applyFont="1" applyFill="1" applyBorder="1" applyAlignment="1" applyProtection="1">
      <alignment horizontal="center" vertical="center" wrapText="1"/>
      <protection locked="0"/>
    </xf>
    <xf numFmtId="0" fontId="5" fillId="4" borderId="8" xfId="1" applyFont="1" applyFill="1" applyBorder="1" applyAlignment="1" applyProtection="1">
      <alignment horizontal="center" vertical="center" wrapText="1"/>
      <protection locked="0"/>
    </xf>
    <xf numFmtId="0" fontId="5" fillId="4" borderId="9" xfId="1" applyFont="1" applyFill="1" applyBorder="1" applyAlignment="1" applyProtection="1">
      <alignment horizontal="center" vertical="center" wrapText="1"/>
      <protection locked="0"/>
    </xf>
    <xf numFmtId="0" fontId="6" fillId="0" borderId="7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1" fontId="7" fillId="0" borderId="8" xfId="1" applyNumberFormat="1" applyFont="1" applyBorder="1" applyAlignment="1" applyProtection="1">
      <alignment horizontal="center" vertical="center" wrapText="1"/>
      <protection locked="0"/>
    </xf>
    <xf numFmtId="0" fontId="3" fillId="0" borderId="7" xfId="1" applyFont="1" applyBorder="1" applyAlignment="1" applyProtection="1">
      <alignment horizontal="center" vertical="center"/>
    </xf>
    <xf numFmtId="0" fontId="3" fillId="0" borderId="8" xfId="1" applyFont="1" applyBorder="1" applyAlignment="1" applyProtection="1">
      <alignment horizontal="center" vertical="center"/>
    </xf>
    <xf numFmtId="0" fontId="3" fillId="0" borderId="9" xfId="1" applyFont="1" applyBorder="1" applyAlignment="1" applyProtection="1">
      <alignment horizontal="center" vertical="center"/>
    </xf>
    <xf numFmtId="0" fontId="8" fillId="0" borderId="10" xfId="1" applyFont="1" applyBorder="1" applyAlignment="1" applyProtection="1">
      <alignment vertical="center"/>
      <protection locked="0"/>
    </xf>
    <xf numFmtId="0" fontId="3" fillId="0" borderId="8" xfId="1" applyFont="1" applyBorder="1" applyAlignment="1" applyProtection="1">
      <alignment horizontal="center" vertical="center"/>
      <protection locked="0"/>
    </xf>
    <xf numFmtId="0" fontId="8" fillId="0" borderId="8" xfId="1" applyFont="1" applyBorder="1" applyAlignment="1" applyProtection="1">
      <alignment vertical="center"/>
      <protection locked="0"/>
    </xf>
    <xf numFmtId="0" fontId="9" fillId="0" borderId="0" xfId="0" applyFont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0" fillId="0" borderId="8" xfId="1" applyFont="1" applyBorder="1" applyAlignment="1" applyProtection="1">
      <alignment horizontal="left" vertical="center"/>
      <protection locked="0"/>
    </xf>
    <xf numFmtId="0" fontId="5" fillId="4" borderId="12" xfId="1" applyFont="1" applyFill="1" applyBorder="1" applyAlignment="1" applyProtection="1">
      <alignment horizontal="center" vertical="center" wrapText="1"/>
      <protection locked="0"/>
    </xf>
    <xf numFmtId="0" fontId="3" fillId="0" borderId="12" xfId="1" applyFont="1" applyBorder="1" applyAlignment="1" applyProtection="1">
      <alignment horizontal="center" vertical="center"/>
    </xf>
    <xf numFmtId="164" fontId="3" fillId="0" borderId="9" xfId="1" applyNumberFormat="1" applyFont="1" applyBorder="1" applyAlignment="1" applyProtection="1">
      <alignment horizontal="center" vertical="center"/>
    </xf>
    <xf numFmtId="164" fontId="3" fillId="0" borderId="12" xfId="1" applyNumberFormat="1" applyFont="1" applyBorder="1" applyAlignment="1" applyProtection="1">
      <alignment horizontal="center" vertical="center"/>
    </xf>
    <xf numFmtId="0" fontId="5" fillId="3" borderId="6" xfId="1" applyFont="1" applyFill="1" applyBorder="1" applyAlignment="1" applyProtection="1">
      <alignment horizontal="center" vertical="center" wrapText="1"/>
      <protection locked="0"/>
    </xf>
    <xf numFmtId="0" fontId="5" fillId="3" borderId="10" xfId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0" fontId="4" fillId="3" borderId="2" xfId="1" applyFont="1" applyFill="1" applyBorder="1" applyAlignment="1" applyProtection="1">
      <alignment horizontal="left" vertical="center" wrapText="1"/>
      <protection locked="0"/>
    </xf>
    <xf numFmtId="0" fontId="4" fillId="3" borderId="3" xfId="1" applyFont="1" applyFill="1" applyBorder="1" applyAlignment="1" applyProtection="1">
      <alignment horizontal="center" vertical="center"/>
      <protection locked="0"/>
    </xf>
    <xf numFmtId="0" fontId="4" fillId="3" borderId="4" xfId="1" applyFont="1" applyFill="1" applyBorder="1" applyAlignment="1" applyProtection="1">
      <alignment horizontal="center" vertical="center"/>
      <protection locked="0"/>
    </xf>
    <xf numFmtId="0" fontId="4" fillId="3" borderId="11" xfId="1" applyFont="1" applyFill="1" applyBorder="1" applyAlignment="1" applyProtection="1">
      <alignment horizontal="center" vertical="center"/>
      <protection locked="0"/>
    </xf>
    <xf numFmtId="0" fontId="2" fillId="2" borderId="0" xfId="1" applyFont="1" applyFill="1" applyBorder="1" applyAlignment="1" applyProtection="1">
      <alignment horizontal="left" vertical="center" wrapText="1"/>
      <protection locked="0"/>
    </xf>
    <xf numFmtId="0" fontId="4" fillId="3" borderId="5" xfId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6" xfId="1"/>
  </cellStyles>
  <dxfs count="16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6"/>
  <sheetViews>
    <sheetView tabSelected="1" topLeftCell="A17" workbookViewId="0">
      <selection activeCell="R19" sqref="R19"/>
    </sheetView>
  </sheetViews>
  <sheetFormatPr defaultRowHeight="15" x14ac:dyDescent="0.25"/>
  <cols>
    <col min="4" max="4" width="43.140625" customWidth="1"/>
    <col min="5" max="5" width="11.7109375" customWidth="1"/>
    <col min="22" max="22" width="15.7109375" customWidth="1"/>
    <col min="23" max="23" width="15.85546875" customWidth="1"/>
  </cols>
  <sheetData>
    <row r="1" spans="2:23" ht="20.25" thickBot="1" x14ac:dyDescent="0.3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"/>
      <c r="P1" s="1"/>
      <c r="Q1" s="1"/>
      <c r="R1" s="1"/>
      <c r="S1" s="1"/>
      <c r="T1" s="1"/>
      <c r="U1" s="1"/>
      <c r="V1" s="1"/>
      <c r="W1" s="1"/>
    </row>
    <row r="2" spans="2:23" ht="17.25" thickBot="1" x14ac:dyDescent="0.3">
      <c r="B2" s="25" t="s">
        <v>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1"/>
      <c r="P2" s="27" t="s">
        <v>2</v>
      </c>
      <c r="Q2" s="28"/>
      <c r="R2" s="28"/>
      <c r="S2" s="28"/>
      <c r="T2" s="28"/>
      <c r="U2" s="28"/>
      <c r="V2" s="31"/>
      <c r="W2" s="23" t="s">
        <v>3</v>
      </c>
    </row>
    <row r="3" spans="2:23" ht="28.5" x14ac:dyDescent="0.25">
      <c r="B3" s="2" t="s">
        <v>4</v>
      </c>
      <c r="C3" s="3" t="s">
        <v>5</v>
      </c>
      <c r="D3" s="3" t="s">
        <v>6</v>
      </c>
      <c r="E3" s="3">
        <v>1</v>
      </c>
      <c r="F3" s="3">
        <f>E3+1</f>
        <v>2</v>
      </c>
      <c r="G3" s="3">
        <f t="shared" ref="G3:N3" si="0">F3+1</f>
        <v>3</v>
      </c>
      <c r="H3" s="3">
        <f t="shared" si="0"/>
        <v>4</v>
      </c>
      <c r="I3" s="3">
        <f t="shared" si="0"/>
        <v>5</v>
      </c>
      <c r="J3" s="3">
        <f t="shared" si="0"/>
        <v>6</v>
      </c>
      <c r="K3" s="3">
        <f t="shared" si="0"/>
        <v>7</v>
      </c>
      <c r="L3" s="3">
        <f t="shared" si="0"/>
        <v>8</v>
      </c>
      <c r="M3" s="3">
        <f t="shared" si="0"/>
        <v>9</v>
      </c>
      <c r="N3" s="3">
        <f t="shared" si="0"/>
        <v>10</v>
      </c>
      <c r="O3" s="1"/>
      <c r="P3" s="4">
        <v>5</v>
      </c>
      <c r="Q3" s="5">
        <v>4</v>
      </c>
      <c r="R3" s="5">
        <v>3</v>
      </c>
      <c r="S3" s="5">
        <v>2</v>
      </c>
      <c r="T3" s="5">
        <v>1</v>
      </c>
      <c r="U3" s="5" t="s">
        <v>7</v>
      </c>
      <c r="V3" s="6" t="s">
        <v>8</v>
      </c>
      <c r="W3" s="24"/>
    </row>
    <row r="4" spans="2:23" ht="120.75" customHeight="1" x14ac:dyDescent="0.25">
      <c r="B4" s="7">
        <v>1</v>
      </c>
      <c r="C4" s="8" t="s">
        <v>9</v>
      </c>
      <c r="D4" s="17" t="s">
        <v>29</v>
      </c>
      <c r="E4" s="9">
        <v>2</v>
      </c>
      <c r="F4" s="9">
        <v>2</v>
      </c>
      <c r="G4" s="9">
        <v>2</v>
      </c>
      <c r="H4" s="9"/>
      <c r="I4" s="9"/>
      <c r="J4" s="9"/>
      <c r="K4" s="9"/>
      <c r="L4" s="9"/>
      <c r="M4" s="9"/>
      <c r="N4" s="9"/>
      <c r="O4" s="1"/>
      <c r="P4" s="10">
        <f t="shared" ref="P4:P6" si="1">COUNTIF(E4:N4,"5")</f>
        <v>0</v>
      </c>
      <c r="Q4" s="11">
        <f t="shared" ref="Q4:Q6" si="2">COUNTIF(E4:N4,"4")</f>
        <v>0</v>
      </c>
      <c r="R4" s="11">
        <f t="shared" ref="R4:R6" si="3">COUNTIF(E4:N4,"3")</f>
        <v>0</v>
      </c>
      <c r="S4" s="11">
        <f t="shared" ref="S4:S6" si="4">COUNTIF(E4:N4,"2")</f>
        <v>3</v>
      </c>
      <c r="T4" s="11">
        <f t="shared" ref="T4:T6" si="5">COUNTIF(E4:N4,"1")</f>
        <v>0</v>
      </c>
      <c r="U4" s="11">
        <f t="shared" ref="U4:U6" si="6">SUM(P4:T4)</f>
        <v>3</v>
      </c>
      <c r="V4" s="21">
        <f t="shared" ref="V4:V6" si="7">SUMPRODUCT($P$3:$T$3,P4:T4)/U4</f>
        <v>2</v>
      </c>
      <c r="W4" s="15" t="s">
        <v>11</v>
      </c>
    </row>
    <row r="5" spans="2:23" ht="60" x14ac:dyDescent="0.25">
      <c r="B5" s="7">
        <f>B4+1</f>
        <v>2</v>
      </c>
      <c r="C5" s="8" t="s">
        <v>12</v>
      </c>
      <c r="D5" s="16" t="s">
        <v>30</v>
      </c>
      <c r="E5" s="9">
        <v>2</v>
      </c>
      <c r="F5" s="9">
        <v>3</v>
      </c>
      <c r="G5" s="9">
        <v>2</v>
      </c>
      <c r="H5" s="9"/>
      <c r="I5" s="9"/>
      <c r="J5" s="9"/>
      <c r="K5" s="9"/>
      <c r="L5" s="9"/>
      <c r="M5" s="9"/>
      <c r="N5" s="9"/>
      <c r="O5" s="1"/>
      <c r="P5" s="10">
        <f t="shared" si="1"/>
        <v>0</v>
      </c>
      <c r="Q5" s="11">
        <f t="shared" si="2"/>
        <v>0</v>
      </c>
      <c r="R5" s="11">
        <f t="shared" si="3"/>
        <v>1</v>
      </c>
      <c r="S5" s="11">
        <f t="shared" si="4"/>
        <v>2</v>
      </c>
      <c r="T5" s="11">
        <f t="shared" si="5"/>
        <v>0</v>
      </c>
      <c r="U5" s="11">
        <f t="shared" si="6"/>
        <v>3</v>
      </c>
      <c r="V5" s="21">
        <f t="shared" si="7"/>
        <v>2.3333333333333335</v>
      </c>
      <c r="W5" s="13" t="s">
        <v>11</v>
      </c>
    </row>
    <row r="6" spans="2:23" ht="60" x14ac:dyDescent="0.25">
      <c r="B6" s="7">
        <f t="shared" ref="B6:B22" si="8">B5+1</f>
        <v>3</v>
      </c>
      <c r="C6" s="8" t="s">
        <v>13</v>
      </c>
      <c r="D6" s="17" t="s">
        <v>31</v>
      </c>
      <c r="E6" s="9">
        <v>2</v>
      </c>
      <c r="F6" s="9">
        <v>3</v>
      </c>
      <c r="G6" s="9">
        <v>1</v>
      </c>
      <c r="H6" s="9"/>
      <c r="I6" s="9"/>
      <c r="J6" s="9"/>
      <c r="K6" s="9"/>
      <c r="L6" s="9"/>
      <c r="M6" s="9"/>
      <c r="N6" s="9"/>
      <c r="O6" s="1"/>
      <c r="P6" s="10">
        <f t="shared" si="1"/>
        <v>0</v>
      </c>
      <c r="Q6" s="11">
        <f t="shared" si="2"/>
        <v>0</v>
      </c>
      <c r="R6" s="11">
        <f t="shared" si="3"/>
        <v>1</v>
      </c>
      <c r="S6" s="11">
        <f t="shared" si="4"/>
        <v>1</v>
      </c>
      <c r="T6" s="11">
        <f t="shared" si="5"/>
        <v>1</v>
      </c>
      <c r="U6" s="11">
        <f t="shared" si="6"/>
        <v>3</v>
      </c>
      <c r="V6" s="21">
        <f t="shared" si="7"/>
        <v>2</v>
      </c>
      <c r="W6" s="13" t="s">
        <v>11</v>
      </c>
    </row>
    <row r="7" spans="2:23" ht="60" x14ac:dyDescent="0.25">
      <c r="B7" s="7">
        <f t="shared" si="8"/>
        <v>4</v>
      </c>
      <c r="C7" s="8" t="s">
        <v>14</v>
      </c>
      <c r="D7" s="17" t="s">
        <v>32</v>
      </c>
      <c r="E7" s="9">
        <v>1</v>
      </c>
      <c r="F7" s="9">
        <v>2</v>
      </c>
      <c r="G7" s="9">
        <v>2</v>
      </c>
      <c r="H7" s="9"/>
      <c r="I7" s="9"/>
      <c r="J7" s="9"/>
      <c r="K7" s="9"/>
      <c r="L7" s="9"/>
      <c r="M7" s="9"/>
      <c r="N7" s="9"/>
      <c r="O7" s="1"/>
      <c r="P7" s="10">
        <f t="shared" ref="P7:P22" si="9">COUNTIF(E7:N7,"5")</f>
        <v>0</v>
      </c>
      <c r="Q7" s="11">
        <f t="shared" ref="Q7:Q22" si="10">COUNTIF(E7:N7,"4")</f>
        <v>0</v>
      </c>
      <c r="R7" s="11">
        <f t="shared" ref="R7:R22" si="11">COUNTIF(E7:N7,"3")</f>
        <v>0</v>
      </c>
      <c r="S7" s="11">
        <f t="shared" ref="S7:S22" si="12">COUNTIF(E7:N7,"2")</f>
        <v>2</v>
      </c>
      <c r="T7" s="11">
        <f t="shared" ref="T7:T22" si="13">COUNTIF(E7:N7,"1")</f>
        <v>1</v>
      </c>
      <c r="U7" s="11">
        <f t="shared" ref="U7:U22" si="14">SUM(P7:T7)</f>
        <v>3</v>
      </c>
      <c r="V7" s="21">
        <f t="shared" ref="V7:V22" si="15">SUMPRODUCT($P$3:$T$3,P7:T7)/U7</f>
        <v>1.6666666666666667</v>
      </c>
      <c r="W7" s="13" t="s">
        <v>11</v>
      </c>
    </row>
    <row r="8" spans="2:23" ht="60" x14ac:dyDescent="0.25">
      <c r="B8" s="7">
        <f t="shared" si="8"/>
        <v>5</v>
      </c>
      <c r="C8" s="8" t="s">
        <v>15</v>
      </c>
      <c r="D8" s="16" t="s">
        <v>33</v>
      </c>
      <c r="E8" s="9">
        <v>1</v>
      </c>
      <c r="F8" s="9">
        <v>1</v>
      </c>
      <c r="G8" s="9">
        <v>1</v>
      </c>
      <c r="H8" s="9"/>
      <c r="I8" s="9"/>
      <c r="J8" s="9"/>
      <c r="K8" s="9"/>
      <c r="L8" s="9"/>
      <c r="M8" s="9"/>
      <c r="N8" s="9"/>
      <c r="O8" s="1"/>
      <c r="P8" s="10">
        <f t="shared" si="9"/>
        <v>0</v>
      </c>
      <c r="Q8" s="11">
        <f t="shared" si="10"/>
        <v>0</v>
      </c>
      <c r="R8" s="11">
        <f t="shared" si="11"/>
        <v>0</v>
      </c>
      <c r="S8" s="11">
        <f t="shared" si="12"/>
        <v>0</v>
      </c>
      <c r="T8" s="11">
        <f t="shared" si="13"/>
        <v>3</v>
      </c>
      <c r="U8" s="11">
        <f t="shared" si="14"/>
        <v>3</v>
      </c>
      <c r="V8" s="21">
        <f t="shared" si="15"/>
        <v>1</v>
      </c>
      <c r="W8" s="13" t="s">
        <v>11</v>
      </c>
    </row>
    <row r="9" spans="2:23" ht="75" x14ac:dyDescent="0.25">
      <c r="B9" s="7">
        <f t="shared" si="8"/>
        <v>6</v>
      </c>
      <c r="C9" s="14" t="s">
        <v>16</v>
      </c>
      <c r="D9" s="17" t="s">
        <v>46</v>
      </c>
      <c r="E9" s="9">
        <v>3</v>
      </c>
      <c r="F9" s="9">
        <v>3</v>
      </c>
      <c r="G9" s="9">
        <v>3</v>
      </c>
      <c r="H9" s="9"/>
      <c r="I9" s="9"/>
      <c r="J9" s="9"/>
      <c r="K9" s="9"/>
      <c r="L9" s="9"/>
      <c r="M9" s="9"/>
      <c r="N9" s="9"/>
      <c r="O9" s="1"/>
      <c r="P9" s="10">
        <f t="shared" si="9"/>
        <v>0</v>
      </c>
      <c r="Q9" s="11">
        <f t="shared" si="10"/>
        <v>0</v>
      </c>
      <c r="R9" s="11">
        <f t="shared" si="11"/>
        <v>3</v>
      </c>
      <c r="S9" s="11">
        <f t="shared" si="12"/>
        <v>0</v>
      </c>
      <c r="T9" s="11">
        <f t="shared" si="13"/>
        <v>0</v>
      </c>
      <c r="U9" s="11">
        <f t="shared" si="14"/>
        <v>3</v>
      </c>
      <c r="V9" s="21">
        <f t="shared" si="15"/>
        <v>3</v>
      </c>
      <c r="W9" s="13" t="s">
        <v>11</v>
      </c>
    </row>
    <row r="10" spans="2:23" ht="60" x14ac:dyDescent="0.25">
      <c r="B10" s="7">
        <f t="shared" si="8"/>
        <v>7</v>
      </c>
      <c r="C10" s="8" t="s">
        <v>17</v>
      </c>
      <c r="D10" s="16" t="s">
        <v>34</v>
      </c>
      <c r="E10" s="9">
        <v>3</v>
      </c>
      <c r="F10" s="9">
        <v>3</v>
      </c>
      <c r="G10" s="9">
        <v>3</v>
      </c>
      <c r="H10" s="9"/>
      <c r="I10" s="9"/>
      <c r="J10" s="9"/>
      <c r="K10" s="9"/>
      <c r="L10" s="9"/>
      <c r="M10" s="9"/>
      <c r="N10" s="9"/>
      <c r="O10" s="1"/>
      <c r="P10" s="10">
        <f t="shared" si="9"/>
        <v>0</v>
      </c>
      <c r="Q10" s="11">
        <f t="shared" si="10"/>
        <v>0</v>
      </c>
      <c r="R10" s="11">
        <f t="shared" si="11"/>
        <v>3</v>
      </c>
      <c r="S10" s="11">
        <f t="shared" si="12"/>
        <v>0</v>
      </c>
      <c r="T10" s="11">
        <f t="shared" si="13"/>
        <v>0</v>
      </c>
      <c r="U10" s="11">
        <f t="shared" si="14"/>
        <v>3</v>
      </c>
      <c r="V10" s="21">
        <f t="shared" si="15"/>
        <v>3</v>
      </c>
      <c r="W10" s="13" t="s">
        <v>11</v>
      </c>
    </row>
    <row r="11" spans="2:23" ht="60" x14ac:dyDescent="0.25">
      <c r="B11" s="7">
        <f t="shared" si="8"/>
        <v>8</v>
      </c>
      <c r="C11" s="8" t="s">
        <v>18</v>
      </c>
      <c r="D11" s="17" t="s">
        <v>35</v>
      </c>
      <c r="E11" s="9">
        <v>3</v>
      </c>
      <c r="F11" s="9">
        <v>3</v>
      </c>
      <c r="G11" s="9">
        <v>2</v>
      </c>
      <c r="H11" s="9"/>
      <c r="I11" s="9"/>
      <c r="J11" s="9"/>
      <c r="K11" s="9"/>
      <c r="L11" s="9"/>
      <c r="M11" s="9"/>
      <c r="N11" s="9"/>
      <c r="O11" s="1"/>
      <c r="P11" s="10">
        <f t="shared" si="9"/>
        <v>0</v>
      </c>
      <c r="Q11" s="11">
        <f t="shared" si="10"/>
        <v>0</v>
      </c>
      <c r="R11" s="11">
        <f t="shared" si="11"/>
        <v>2</v>
      </c>
      <c r="S11" s="11">
        <f t="shared" si="12"/>
        <v>1</v>
      </c>
      <c r="T11" s="11">
        <f t="shared" si="13"/>
        <v>0</v>
      </c>
      <c r="U11" s="11">
        <f t="shared" si="14"/>
        <v>3</v>
      </c>
      <c r="V11" s="21">
        <f t="shared" si="15"/>
        <v>2.6666666666666665</v>
      </c>
      <c r="W11" s="13" t="s">
        <v>11</v>
      </c>
    </row>
    <row r="12" spans="2:23" ht="75" x14ac:dyDescent="0.25">
      <c r="B12" s="7">
        <f t="shared" si="8"/>
        <v>9</v>
      </c>
      <c r="C12" s="14" t="s">
        <v>19</v>
      </c>
      <c r="D12" s="16" t="s">
        <v>36</v>
      </c>
      <c r="E12" s="9">
        <v>2</v>
      </c>
      <c r="F12" s="9">
        <v>3</v>
      </c>
      <c r="G12" s="9">
        <v>2</v>
      </c>
      <c r="H12" s="9"/>
      <c r="I12" s="9"/>
      <c r="J12" s="9"/>
      <c r="K12" s="9"/>
      <c r="L12" s="9"/>
      <c r="M12" s="9"/>
      <c r="N12" s="9"/>
      <c r="O12" s="1"/>
      <c r="P12" s="10">
        <f t="shared" si="9"/>
        <v>0</v>
      </c>
      <c r="Q12" s="11">
        <f t="shared" si="10"/>
        <v>0</v>
      </c>
      <c r="R12" s="11">
        <f t="shared" si="11"/>
        <v>1</v>
      </c>
      <c r="S12" s="11">
        <f t="shared" si="12"/>
        <v>2</v>
      </c>
      <c r="T12" s="11">
        <f t="shared" si="13"/>
        <v>0</v>
      </c>
      <c r="U12" s="11">
        <f t="shared" si="14"/>
        <v>3</v>
      </c>
      <c r="V12" s="21">
        <f t="shared" si="15"/>
        <v>2.3333333333333335</v>
      </c>
      <c r="W12" s="13" t="s">
        <v>11</v>
      </c>
    </row>
    <row r="13" spans="2:23" ht="60" x14ac:dyDescent="0.25">
      <c r="B13" s="7">
        <f t="shared" si="8"/>
        <v>10</v>
      </c>
      <c r="C13" s="8" t="s">
        <v>20</v>
      </c>
      <c r="D13" s="17" t="s">
        <v>37</v>
      </c>
      <c r="E13" s="9">
        <v>2</v>
      </c>
      <c r="F13" s="9">
        <v>2</v>
      </c>
      <c r="G13" s="9">
        <v>1</v>
      </c>
      <c r="H13" s="9"/>
      <c r="I13" s="9"/>
      <c r="J13" s="9"/>
      <c r="K13" s="9"/>
      <c r="L13" s="9"/>
      <c r="M13" s="9"/>
      <c r="N13" s="9"/>
      <c r="O13" s="1"/>
      <c r="P13" s="10">
        <f t="shared" si="9"/>
        <v>0</v>
      </c>
      <c r="Q13" s="11">
        <f t="shared" si="10"/>
        <v>0</v>
      </c>
      <c r="R13" s="11">
        <f t="shared" si="11"/>
        <v>0</v>
      </c>
      <c r="S13" s="11">
        <f t="shared" si="12"/>
        <v>2</v>
      </c>
      <c r="T13" s="11">
        <f t="shared" si="13"/>
        <v>1</v>
      </c>
      <c r="U13" s="11">
        <f t="shared" si="14"/>
        <v>3</v>
      </c>
      <c r="V13" s="21">
        <f t="shared" si="15"/>
        <v>1.6666666666666667</v>
      </c>
      <c r="W13" s="13" t="s">
        <v>10</v>
      </c>
    </row>
    <row r="14" spans="2:23" ht="75" x14ac:dyDescent="0.25">
      <c r="B14" s="7">
        <f t="shared" si="8"/>
        <v>11</v>
      </c>
      <c r="C14" s="8" t="s">
        <v>21</v>
      </c>
      <c r="D14" s="17" t="s">
        <v>38</v>
      </c>
      <c r="E14" s="9">
        <v>1</v>
      </c>
      <c r="F14" s="9">
        <v>1</v>
      </c>
      <c r="G14" s="9">
        <v>1</v>
      </c>
      <c r="H14" s="9"/>
      <c r="I14" s="9"/>
      <c r="J14" s="9"/>
      <c r="K14" s="9"/>
      <c r="L14" s="9"/>
      <c r="M14" s="9"/>
      <c r="N14" s="9"/>
      <c r="O14" s="1"/>
      <c r="P14" s="10">
        <f t="shared" si="9"/>
        <v>0</v>
      </c>
      <c r="Q14" s="11">
        <f t="shared" si="10"/>
        <v>0</v>
      </c>
      <c r="R14" s="11">
        <f t="shared" si="11"/>
        <v>0</v>
      </c>
      <c r="S14" s="11">
        <f t="shared" si="12"/>
        <v>0</v>
      </c>
      <c r="T14" s="11">
        <f t="shared" si="13"/>
        <v>3</v>
      </c>
      <c r="U14" s="11">
        <f t="shared" si="14"/>
        <v>3</v>
      </c>
      <c r="V14" s="21">
        <f t="shared" si="15"/>
        <v>1</v>
      </c>
      <c r="W14" s="13" t="s">
        <v>10</v>
      </c>
    </row>
    <row r="15" spans="2:23" ht="75" x14ac:dyDescent="0.25">
      <c r="B15" s="7">
        <f t="shared" si="8"/>
        <v>12</v>
      </c>
      <c r="C15" s="14" t="s">
        <v>22</v>
      </c>
      <c r="D15" s="16" t="s">
        <v>39</v>
      </c>
      <c r="E15" s="9">
        <v>2</v>
      </c>
      <c r="F15" s="9">
        <v>2</v>
      </c>
      <c r="G15" s="9">
        <v>2</v>
      </c>
      <c r="H15" s="9"/>
      <c r="I15" s="9"/>
      <c r="J15" s="9"/>
      <c r="K15" s="9"/>
      <c r="L15" s="9"/>
      <c r="M15" s="9"/>
      <c r="N15" s="9"/>
      <c r="O15" s="1"/>
      <c r="P15" s="10">
        <f t="shared" si="9"/>
        <v>0</v>
      </c>
      <c r="Q15" s="11">
        <f t="shared" si="10"/>
        <v>0</v>
      </c>
      <c r="R15" s="11">
        <f t="shared" si="11"/>
        <v>0</v>
      </c>
      <c r="S15" s="11">
        <f t="shared" si="12"/>
        <v>3</v>
      </c>
      <c r="T15" s="11">
        <f t="shared" si="13"/>
        <v>0</v>
      </c>
      <c r="U15" s="11">
        <f t="shared" si="14"/>
        <v>3</v>
      </c>
      <c r="V15" s="21">
        <f t="shared" si="15"/>
        <v>2</v>
      </c>
      <c r="W15" s="13" t="s">
        <v>10</v>
      </c>
    </row>
    <row r="16" spans="2:23" ht="60" x14ac:dyDescent="0.25">
      <c r="B16" s="7">
        <f t="shared" si="8"/>
        <v>13</v>
      </c>
      <c r="C16" s="8" t="s">
        <v>23</v>
      </c>
      <c r="D16" s="17" t="s">
        <v>40</v>
      </c>
      <c r="E16" s="9">
        <v>2</v>
      </c>
      <c r="F16" s="9">
        <v>3</v>
      </c>
      <c r="G16" s="9">
        <v>3</v>
      </c>
      <c r="H16" s="9"/>
      <c r="I16" s="9"/>
      <c r="J16" s="9"/>
      <c r="K16" s="9"/>
      <c r="L16" s="9"/>
      <c r="M16" s="9"/>
      <c r="N16" s="9"/>
      <c r="O16" s="1"/>
      <c r="P16" s="10">
        <f t="shared" si="9"/>
        <v>0</v>
      </c>
      <c r="Q16" s="11">
        <f t="shared" si="10"/>
        <v>0</v>
      </c>
      <c r="R16" s="11">
        <f t="shared" si="11"/>
        <v>2</v>
      </c>
      <c r="S16" s="11">
        <f t="shared" si="12"/>
        <v>1</v>
      </c>
      <c r="T16" s="11">
        <f t="shared" si="13"/>
        <v>0</v>
      </c>
      <c r="U16" s="11">
        <f t="shared" si="14"/>
        <v>3</v>
      </c>
      <c r="V16" s="21">
        <f t="shared" si="15"/>
        <v>2.6666666666666665</v>
      </c>
      <c r="W16" s="13" t="s">
        <v>10</v>
      </c>
    </row>
    <row r="17" spans="2:23" ht="60" x14ac:dyDescent="0.25">
      <c r="B17" s="7">
        <f t="shared" si="8"/>
        <v>14</v>
      </c>
      <c r="C17" s="8" t="s">
        <v>24</v>
      </c>
      <c r="D17" s="17" t="s">
        <v>41</v>
      </c>
      <c r="E17" s="9">
        <v>2</v>
      </c>
      <c r="F17" s="9">
        <v>3</v>
      </c>
      <c r="G17" s="9">
        <v>2</v>
      </c>
      <c r="H17" s="9"/>
      <c r="I17" s="9"/>
      <c r="J17" s="9"/>
      <c r="K17" s="9"/>
      <c r="L17" s="9"/>
      <c r="M17" s="9"/>
      <c r="N17" s="9"/>
      <c r="O17" s="1"/>
      <c r="P17" s="10">
        <f t="shared" si="9"/>
        <v>0</v>
      </c>
      <c r="Q17" s="11">
        <f t="shared" si="10"/>
        <v>0</v>
      </c>
      <c r="R17" s="11">
        <f t="shared" si="11"/>
        <v>1</v>
      </c>
      <c r="S17" s="11">
        <f t="shared" si="12"/>
        <v>2</v>
      </c>
      <c r="T17" s="11">
        <f t="shared" si="13"/>
        <v>0</v>
      </c>
      <c r="U17" s="11">
        <f t="shared" si="14"/>
        <v>3</v>
      </c>
      <c r="V17" s="21">
        <f t="shared" si="15"/>
        <v>2.3333333333333335</v>
      </c>
      <c r="W17" s="13" t="s">
        <v>47</v>
      </c>
    </row>
    <row r="18" spans="2:23" ht="60" x14ac:dyDescent="0.25">
      <c r="B18" s="7">
        <f t="shared" si="8"/>
        <v>15</v>
      </c>
      <c r="C18" s="14" t="s">
        <v>25</v>
      </c>
      <c r="D18" s="16" t="s">
        <v>42</v>
      </c>
      <c r="E18" s="9">
        <v>2</v>
      </c>
      <c r="F18" s="9">
        <v>3</v>
      </c>
      <c r="G18" s="9">
        <v>2</v>
      </c>
      <c r="H18" s="9"/>
      <c r="I18" s="9"/>
      <c r="J18" s="9"/>
      <c r="K18" s="9"/>
      <c r="L18" s="9"/>
      <c r="M18" s="9"/>
      <c r="N18" s="9"/>
      <c r="O18" s="1"/>
      <c r="P18" s="10">
        <f t="shared" si="9"/>
        <v>0</v>
      </c>
      <c r="Q18" s="11">
        <f t="shared" si="10"/>
        <v>0</v>
      </c>
      <c r="R18" s="11">
        <f t="shared" si="11"/>
        <v>1</v>
      </c>
      <c r="S18" s="11">
        <f t="shared" si="12"/>
        <v>2</v>
      </c>
      <c r="T18" s="11">
        <f t="shared" si="13"/>
        <v>0</v>
      </c>
      <c r="U18" s="11">
        <f t="shared" si="14"/>
        <v>3</v>
      </c>
      <c r="V18" s="21">
        <f t="shared" si="15"/>
        <v>2.3333333333333335</v>
      </c>
      <c r="W18" s="13" t="s">
        <v>47</v>
      </c>
    </row>
    <row r="19" spans="2:23" ht="75" x14ac:dyDescent="0.25">
      <c r="B19" s="7">
        <f t="shared" si="8"/>
        <v>16</v>
      </c>
      <c r="C19" s="8" t="s">
        <v>26</v>
      </c>
      <c r="D19" s="17" t="s">
        <v>43</v>
      </c>
      <c r="E19" s="9">
        <v>2</v>
      </c>
      <c r="F19" s="9">
        <v>2</v>
      </c>
      <c r="G19" s="9">
        <v>1</v>
      </c>
      <c r="H19" s="9"/>
      <c r="I19" s="9"/>
      <c r="J19" s="9"/>
      <c r="K19" s="9"/>
      <c r="L19" s="9"/>
      <c r="M19" s="9"/>
      <c r="N19" s="9"/>
      <c r="O19" s="1"/>
      <c r="P19" s="10">
        <f t="shared" si="9"/>
        <v>0</v>
      </c>
      <c r="Q19" s="11">
        <f t="shared" si="10"/>
        <v>0</v>
      </c>
      <c r="R19" s="11">
        <f t="shared" si="11"/>
        <v>0</v>
      </c>
      <c r="S19" s="11">
        <f t="shared" si="12"/>
        <v>2</v>
      </c>
      <c r="T19" s="11">
        <f t="shared" si="13"/>
        <v>1</v>
      </c>
      <c r="U19" s="11">
        <f t="shared" si="14"/>
        <v>3</v>
      </c>
      <c r="V19" s="21">
        <f t="shared" si="15"/>
        <v>1.6666666666666667</v>
      </c>
      <c r="W19" s="13" t="s">
        <v>47</v>
      </c>
    </row>
    <row r="20" spans="2:23" ht="75" x14ac:dyDescent="0.25">
      <c r="B20" s="7">
        <f t="shared" si="8"/>
        <v>17</v>
      </c>
      <c r="C20" s="8" t="s">
        <v>27</v>
      </c>
      <c r="D20" s="16" t="s">
        <v>44</v>
      </c>
      <c r="E20" s="9">
        <v>1</v>
      </c>
      <c r="F20" s="9">
        <v>2</v>
      </c>
      <c r="G20" s="9">
        <v>1</v>
      </c>
      <c r="H20" s="9"/>
      <c r="I20" s="9"/>
      <c r="J20" s="9"/>
      <c r="K20" s="9"/>
      <c r="L20" s="9"/>
      <c r="M20" s="9"/>
      <c r="N20" s="9"/>
      <c r="O20" s="1"/>
      <c r="P20" s="10">
        <f t="shared" si="9"/>
        <v>0</v>
      </c>
      <c r="Q20" s="11">
        <f t="shared" si="10"/>
        <v>0</v>
      </c>
      <c r="R20" s="11">
        <f t="shared" si="11"/>
        <v>0</v>
      </c>
      <c r="S20" s="11">
        <f t="shared" si="12"/>
        <v>1</v>
      </c>
      <c r="T20" s="11">
        <f t="shared" si="13"/>
        <v>2</v>
      </c>
      <c r="U20" s="11">
        <f t="shared" si="14"/>
        <v>3</v>
      </c>
      <c r="V20" s="21">
        <f t="shared" si="15"/>
        <v>1.3333333333333333</v>
      </c>
      <c r="W20" s="13" t="s">
        <v>47</v>
      </c>
    </row>
    <row r="21" spans="2:23" ht="60" x14ac:dyDescent="0.25">
      <c r="B21" s="7">
        <f t="shared" si="8"/>
        <v>18</v>
      </c>
      <c r="C21" s="14" t="s">
        <v>28</v>
      </c>
      <c r="D21" s="16" t="s">
        <v>45</v>
      </c>
      <c r="E21" s="9">
        <v>1</v>
      </c>
      <c r="F21" s="9">
        <v>2</v>
      </c>
      <c r="G21" s="9">
        <v>1</v>
      </c>
      <c r="H21" s="9"/>
      <c r="I21" s="9"/>
      <c r="J21" s="9"/>
      <c r="K21" s="9"/>
      <c r="L21" s="9"/>
      <c r="M21" s="9"/>
      <c r="N21" s="9"/>
      <c r="O21" s="1"/>
      <c r="P21" s="10">
        <f t="shared" si="9"/>
        <v>0</v>
      </c>
      <c r="Q21" s="11">
        <f t="shared" si="10"/>
        <v>0</v>
      </c>
      <c r="R21" s="11">
        <f t="shared" si="11"/>
        <v>0</v>
      </c>
      <c r="S21" s="11">
        <f t="shared" si="12"/>
        <v>1</v>
      </c>
      <c r="T21" s="11">
        <f t="shared" si="13"/>
        <v>2</v>
      </c>
      <c r="U21" s="11">
        <f t="shared" si="14"/>
        <v>3</v>
      </c>
      <c r="V21" s="21">
        <f t="shared" si="15"/>
        <v>1.3333333333333333</v>
      </c>
      <c r="W21" s="13" t="s">
        <v>11</v>
      </c>
    </row>
    <row r="22" spans="2:23" x14ac:dyDescent="0.25">
      <c r="B22" s="7">
        <f t="shared" si="8"/>
        <v>19</v>
      </c>
      <c r="C22" s="14"/>
      <c r="D22" s="18"/>
      <c r="E22" s="9"/>
      <c r="F22" s="9"/>
      <c r="G22" s="9"/>
      <c r="H22" s="9"/>
      <c r="I22" s="9"/>
      <c r="J22" s="9"/>
      <c r="K22" s="9"/>
      <c r="L22" s="9"/>
      <c r="M22" s="9"/>
      <c r="N22" s="9"/>
      <c r="O22" s="1"/>
      <c r="P22" s="10">
        <f t="shared" si="9"/>
        <v>0</v>
      </c>
      <c r="Q22" s="11">
        <f t="shared" si="10"/>
        <v>0</v>
      </c>
      <c r="R22" s="11">
        <f t="shared" si="11"/>
        <v>0</v>
      </c>
      <c r="S22" s="11">
        <f t="shared" si="12"/>
        <v>0</v>
      </c>
      <c r="T22" s="11">
        <f t="shared" si="13"/>
        <v>0</v>
      </c>
      <c r="U22" s="11">
        <f t="shared" si="14"/>
        <v>0</v>
      </c>
      <c r="V22" s="12" t="e">
        <f t="shared" si="15"/>
        <v>#DIV/0!</v>
      </c>
      <c r="W22" s="13" t="s">
        <v>10</v>
      </c>
    </row>
    <row r="25" spans="2:23" ht="15.75" thickBot="1" x14ac:dyDescent="0.3"/>
    <row r="26" spans="2:23" ht="17.25" thickBot="1" x14ac:dyDescent="0.3">
      <c r="B26" s="25" t="s">
        <v>48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1"/>
      <c r="P26" s="27" t="s">
        <v>49</v>
      </c>
      <c r="Q26" s="28"/>
      <c r="R26" s="28"/>
      <c r="S26" s="28"/>
      <c r="T26" s="28"/>
      <c r="U26" s="28"/>
      <c r="V26" s="29"/>
    </row>
    <row r="27" spans="2:23" ht="28.5" x14ac:dyDescent="0.25">
      <c r="B27" s="2" t="s">
        <v>4</v>
      </c>
      <c r="C27" s="3" t="s">
        <v>5</v>
      </c>
      <c r="D27" s="3" t="s">
        <v>6</v>
      </c>
      <c r="E27" s="3">
        <v>1</v>
      </c>
      <c r="F27" s="3">
        <f>E27+1</f>
        <v>2</v>
      </c>
      <c r="G27" s="3">
        <f t="shared" ref="G27:N27" si="16">F27+1</f>
        <v>3</v>
      </c>
      <c r="H27" s="3">
        <f t="shared" si="16"/>
        <v>4</v>
      </c>
      <c r="I27" s="3">
        <f t="shared" si="16"/>
        <v>5</v>
      </c>
      <c r="J27" s="3">
        <f t="shared" si="16"/>
        <v>6</v>
      </c>
      <c r="K27" s="3">
        <f t="shared" si="16"/>
        <v>7</v>
      </c>
      <c r="L27" s="3">
        <f t="shared" si="16"/>
        <v>8</v>
      </c>
      <c r="M27" s="3">
        <f t="shared" si="16"/>
        <v>9</v>
      </c>
      <c r="N27" s="3">
        <f t="shared" si="16"/>
        <v>10</v>
      </c>
      <c r="O27" s="1"/>
      <c r="P27" s="4">
        <v>5</v>
      </c>
      <c r="Q27" s="5">
        <v>4</v>
      </c>
      <c r="R27" s="5">
        <v>3</v>
      </c>
      <c r="S27" s="5">
        <v>2</v>
      </c>
      <c r="T27" s="5">
        <v>1</v>
      </c>
      <c r="U27" s="5" t="s">
        <v>7</v>
      </c>
      <c r="V27" s="19" t="s">
        <v>50</v>
      </c>
    </row>
    <row r="28" spans="2:23" ht="75" x14ac:dyDescent="0.25">
      <c r="B28" s="7">
        <v>1</v>
      </c>
      <c r="C28" s="8" t="s">
        <v>9</v>
      </c>
      <c r="D28" s="17" t="s">
        <v>29</v>
      </c>
      <c r="E28" s="9">
        <v>1</v>
      </c>
      <c r="F28" s="9">
        <v>2</v>
      </c>
      <c r="G28" s="9">
        <v>2</v>
      </c>
      <c r="H28" s="9"/>
      <c r="I28" s="9"/>
      <c r="J28" s="9"/>
      <c r="K28" s="9"/>
      <c r="L28" s="9"/>
      <c r="M28" s="9"/>
      <c r="N28" s="9"/>
      <c r="O28" s="1"/>
      <c r="P28" s="10">
        <f t="shared" ref="P28:P46" si="17">COUNTIF(E28:N28,"5")</f>
        <v>0</v>
      </c>
      <c r="Q28" s="11">
        <f t="shared" ref="Q28:Q46" si="18">COUNTIF(E28:N28,"4")</f>
        <v>0</v>
      </c>
      <c r="R28" s="11">
        <f t="shared" ref="R28:R46" si="19">COUNTIF(E28:N28,"3")</f>
        <v>0</v>
      </c>
      <c r="S28" s="11">
        <f t="shared" ref="S28:S46" si="20">COUNTIF(E28:N28,"2")</f>
        <v>2</v>
      </c>
      <c r="T28" s="11">
        <f t="shared" ref="T28:T46" si="21">COUNTIF(E28:N28,"1")</f>
        <v>1</v>
      </c>
      <c r="U28" s="11">
        <f>SUM(P28:T28)</f>
        <v>3</v>
      </c>
      <c r="V28" s="22">
        <f>SUMPRODUCT($P$3:$T$3,P28:T28)/U28</f>
        <v>1.6666666666666667</v>
      </c>
    </row>
    <row r="29" spans="2:23" ht="60" x14ac:dyDescent="0.25">
      <c r="B29" s="7">
        <f>B28+1</f>
        <v>2</v>
      </c>
      <c r="C29" s="8" t="s">
        <v>12</v>
      </c>
      <c r="D29" s="16" t="s">
        <v>30</v>
      </c>
      <c r="E29" s="9">
        <v>1</v>
      </c>
      <c r="F29" s="9">
        <v>2</v>
      </c>
      <c r="G29" s="9">
        <v>1</v>
      </c>
      <c r="H29" s="9"/>
      <c r="I29" s="9"/>
      <c r="J29" s="9"/>
      <c r="K29" s="9"/>
      <c r="L29" s="9"/>
      <c r="M29" s="9"/>
      <c r="N29" s="9"/>
      <c r="O29" s="1"/>
      <c r="P29" s="10">
        <f t="shared" si="17"/>
        <v>0</v>
      </c>
      <c r="Q29" s="11">
        <f t="shared" si="18"/>
        <v>0</v>
      </c>
      <c r="R29" s="11">
        <f t="shared" si="19"/>
        <v>0</v>
      </c>
      <c r="S29" s="11">
        <f t="shared" si="20"/>
        <v>1</v>
      </c>
      <c r="T29" s="11">
        <f t="shared" si="21"/>
        <v>2</v>
      </c>
      <c r="U29" s="11">
        <f t="shared" ref="U29:U46" si="22">SUM(P29:T29)</f>
        <v>3</v>
      </c>
      <c r="V29" s="22">
        <f t="shared" ref="V29:V46" si="23">SUMPRODUCT($P$3:$T$3,P29:T29)/U29</f>
        <v>1.3333333333333333</v>
      </c>
    </row>
    <row r="30" spans="2:23" ht="60" x14ac:dyDescent="0.25">
      <c r="B30" s="7">
        <f t="shared" ref="B30:B46" si="24">B29+1</f>
        <v>3</v>
      </c>
      <c r="C30" s="8" t="s">
        <v>13</v>
      </c>
      <c r="D30" s="17" t="s">
        <v>31</v>
      </c>
      <c r="E30" s="9">
        <v>1</v>
      </c>
      <c r="F30" s="9">
        <v>2</v>
      </c>
      <c r="G30" s="9">
        <v>1</v>
      </c>
      <c r="H30" s="9"/>
      <c r="I30" s="9"/>
      <c r="J30" s="9"/>
      <c r="K30" s="9"/>
      <c r="L30" s="9"/>
      <c r="M30" s="9"/>
      <c r="N30" s="9"/>
      <c r="O30" s="1"/>
      <c r="P30" s="10">
        <f t="shared" si="17"/>
        <v>0</v>
      </c>
      <c r="Q30" s="11">
        <f t="shared" si="18"/>
        <v>0</v>
      </c>
      <c r="R30" s="11">
        <f t="shared" si="19"/>
        <v>0</v>
      </c>
      <c r="S30" s="11">
        <f t="shared" si="20"/>
        <v>1</v>
      </c>
      <c r="T30" s="11">
        <f t="shared" si="21"/>
        <v>2</v>
      </c>
      <c r="U30" s="11">
        <f t="shared" si="22"/>
        <v>3</v>
      </c>
      <c r="V30" s="22">
        <f t="shared" si="23"/>
        <v>1.3333333333333333</v>
      </c>
    </row>
    <row r="31" spans="2:23" ht="60" x14ac:dyDescent="0.25">
      <c r="B31" s="7">
        <f t="shared" si="24"/>
        <v>4</v>
      </c>
      <c r="C31" s="8" t="s">
        <v>14</v>
      </c>
      <c r="D31" s="17" t="s">
        <v>32</v>
      </c>
      <c r="E31" s="9">
        <v>1</v>
      </c>
      <c r="F31" s="9">
        <v>1</v>
      </c>
      <c r="G31" s="9">
        <v>1</v>
      </c>
      <c r="H31" s="9"/>
      <c r="I31" s="9"/>
      <c r="J31" s="9"/>
      <c r="K31" s="9"/>
      <c r="L31" s="9"/>
      <c r="M31" s="9"/>
      <c r="N31" s="9"/>
      <c r="O31" s="1"/>
      <c r="P31" s="10">
        <f t="shared" si="17"/>
        <v>0</v>
      </c>
      <c r="Q31" s="11">
        <f t="shared" si="18"/>
        <v>0</v>
      </c>
      <c r="R31" s="11">
        <f t="shared" si="19"/>
        <v>0</v>
      </c>
      <c r="S31" s="11">
        <f t="shared" si="20"/>
        <v>0</v>
      </c>
      <c r="T31" s="11">
        <f t="shared" si="21"/>
        <v>3</v>
      </c>
      <c r="U31" s="11">
        <f t="shared" si="22"/>
        <v>3</v>
      </c>
      <c r="V31" s="22">
        <f t="shared" si="23"/>
        <v>1</v>
      </c>
    </row>
    <row r="32" spans="2:23" ht="60" x14ac:dyDescent="0.25">
      <c r="B32" s="7">
        <f t="shared" si="24"/>
        <v>5</v>
      </c>
      <c r="C32" s="8" t="s">
        <v>15</v>
      </c>
      <c r="D32" s="16" t="s">
        <v>33</v>
      </c>
      <c r="E32" s="9">
        <v>1</v>
      </c>
      <c r="F32" s="9">
        <v>1</v>
      </c>
      <c r="G32" s="9">
        <v>1</v>
      </c>
      <c r="H32" s="9"/>
      <c r="I32" s="9"/>
      <c r="J32" s="9"/>
      <c r="K32" s="9"/>
      <c r="L32" s="9"/>
      <c r="M32" s="9"/>
      <c r="N32" s="9"/>
      <c r="O32" s="1"/>
      <c r="P32" s="10">
        <f t="shared" si="17"/>
        <v>0</v>
      </c>
      <c r="Q32" s="11">
        <f t="shared" si="18"/>
        <v>0</v>
      </c>
      <c r="R32" s="11">
        <f t="shared" si="19"/>
        <v>0</v>
      </c>
      <c r="S32" s="11">
        <f t="shared" si="20"/>
        <v>0</v>
      </c>
      <c r="T32" s="11">
        <f t="shared" si="21"/>
        <v>3</v>
      </c>
      <c r="U32" s="11">
        <f t="shared" si="22"/>
        <v>3</v>
      </c>
      <c r="V32" s="22">
        <f t="shared" si="23"/>
        <v>1</v>
      </c>
    </row>
    <row r="33" spans="2:22" ht="75" x14ac:dyDescent="0.25">
      <c r="B33" s="7">
        <f t="shared" si="24"/>
        <v>6</v>
      </c>
      <c r="C33" s="14" t="s">
        <v>16</v>
      </c>
      <c r="D33" s="17" t="s">
        <v>46</v>
      </c>
      <c r="E33" s="9">
        <v>2</v>
      </c>
      <c r="F33" s="9">
        <v>2</v>
      </c>
      <c r="G33" s="9">
        <v>1</v>
      </c>
      <c r="H33" s="9"/>
      <c r="I33" s="9"/>
      <c r="J33" s="9"/>
      <c r="K33" s="9"/>
      <c r="L33" s="9"/>
      <c r="M33" s="9"/>
      <c r="N33" s="9"/>
      <c r="O33" s="1"/>
      <c r="P33" s="10">
        <f t="shared" si="17"/>
        <v>0</v>
      </c>
      <c r="Q33" s="11">
        <f t="shared" si="18"/>
        <v>0</v>
      </c>
      <c r="R33" s="11">
        <f t="shared" si="19"/>
        <v>0</v>
      </c>
      <c r="S33" s="11">
        <f t="shared" si="20"/>
        <v>2</v>
      </c>
      <c r="T33" s="11">
        <f t="shared" si="21"/>
        <v>1</v>
      </c>
      <c r="U33" s="11">
        <f t="shared" si="22"/>
        <v>3</v>
      </c>
      <c r="V33" s="22">
        <f t="shared" si="23"/>
        <v>1.6666666666666667</v>
      </c>
    </row>
    <row r="34" spans="2:22" ht="60" x14ac:dyDescent="0.25">
      <c r="B34" s="7">
        <f t="shared" si="24"/>
        <v>7</v>
      </c>
      <c r="C34" s="8" t="s">
        <v>17</v>
      </c>
      <c r="D34" s="16" t="s">
        <v>34</v>
      </c>
      <c r="E34" s="9">
        <v>2</v>
      </c>
      <c r="F34" s="9">
        <v>2</v>
      </c>
      <c r="G34" s="9">
        <v>1</v>
      </c>
      <c r="H34" s="9"/>
      <c r="I34" s="9"/>
      <c r="J34" s="9"/>
      <c r="K34" s="9"/>
      <c r="L34" s="9"/>
      <c r="M34" s="9"/>
      <c r="N34" s="9"/>
      <c r="O34" s="1"/>
      <c r="P34" s="10">
        <f t="shared" si="17"/>
        <v>0</v>
      </c>
      <c r="Q34" s="11">
        <f t="shared" si="18"/>
        <v>0</v>
      </c>
      <c r="R34" s="11">
        <f t="shared" si="19"/>
        <v>0</v>
      </c>
      <c r="S34" s="11">
        <f t="shared" si="20"/>
        <v>2</v>
      </c>
      <c r="T34" s="11">
        <f t="shared" si="21"/>
        <v>1</v>
      </c>
      <c r="U34" s="11">
        <f t="shared" si="22"/>
        <v>3</v>
      </c>
      <c r="V34" s="22">
        <f t="shared" si="23"/>
        <v>1.6666666666666667</v>
      </c>
    </row>
    <row r="35" spans="2:22" ht="60" x14ac:dyDescent="0.25">
      <c r="B35" s="7">
        <f t="shared" si="24"/>
        <v>8</v>
      </c>
      <c r="C35" s="8" t="s">
        <v>18</v>
      </c>
      <c r="D35" s="17" t="s">
        <v>35</v>
      </c>
      <c r="E35" s="9">
        <v>1</v>
      </c>
      <c r="F35" s="9">
        <v>2</v>
      </c>
      <c r="G35" s="9">
        <v>1</v>
      </c>
      <c r="H35" s="9"/>
      <c r="I35" s="9"/>
      <c r="J35" s="9"/>
      <c r="K35" s="9"/>
      <c r="L35" s="9"/>
      <c r="M35" s="9"/>
      <c r="N35" s="9"/>
      <c r="O35" s="1"/>
      <c r="P35" s="10">
        <f t="shared" si="17"/>
        <v>0</v>
      </c>
      <c r="Q35" s="11">
        <f t="shared" si="18"/>
        <v>0</v>
      </c>
      <c r="R35" s="11">
        <f t="shared" si="19"/>
        <v>0</v>
      </c>
      <c r="S35" s="11">
        <f t="shared" si="20"/>
        <v>1</v>
      </c>
      <c r="T35" s="11">
        <f t="shared" si="21"/>
        <v>2</v>
      </c>
      <c r="U35" s="11">
        <f t="shared" si="22"/>
        <v>3</v>
      </c>
      <c r="V35" s="22">
        <f t="shared" si="23"/>
        <v>1.3333333333333333</v>
      </c>
    </row>
    <row r="36" spans="2:22" ht="75" x14ac:dyDescent="0.25">
      <c r="B36" s="7">
        <f t="shared" si="24"/>
        <v>9</v>
      </c>
      <c r="C36" s="14" t="s">
        <v>19</v>
      </c>
      <c r="D36" s="16" t="s">
        <v>36</v>
      </c>
      <c r="E36" s="9">
        <v>2</v>
      </c>
      <c r="F36" s="9">
        <v>1</v>
      </c>
      <c r="G36" s="9">
        <v>1</v>
      </c>
      <c r="H36" s="9"/>
      <c r="I36" s="9"/>
      <c r="J36" s="9"/>
      <c r="K36" s="9"/>
      <c r="L36" s="9"/>
      <c r="M36" s="9"/>
      <c r="N36" s="9"/>
      <c r="O36" s="1"/>
      <c r="P36" s="10">
        <f t="shared" si="17"/>
        <v>0</v>
      </c>
      <c r="Q36" s="11">
        <f t="shared" si="18"/>
        <v>0</v>
      </c>
      <c r="R36" s="11">
        <f t="shared" si="19"/>
        <v>0</v>
      </c>
      <c r="S36" s="11">
        <f t="shared" si="20"/>
        <v>1</v>
      </c>
      <c r="T36" s="11">
        <f t="shared" si="21"/>
        <v>2</v>
      </c>
      <c r="U36" s="11">
        <f t="shared" si="22"/>
        <v>3</v>
      </c>
      <c r="V36" s="22">
        <f t="shared" si="23"/>
        <v>1.3333333333333333</v>
      </c>
    </row>
    <row r="37" spans="2:22" ht="60" x14ac:dyDescent="0.25">
      <c r="B37" s="7">
        <f t="shared" si="24"/>
        <v>10</v>
      </c>
      <c r="C37" s="8" t="s">
        <v>20</v>
      </c>
      <c r="D37" s="17" t="s">
        <v>37</v>
      </c>
      <c r="E37" s="9">
        <v>1</v>
      </c>
      <c r="F37" s="9">
        <v>2</v>
      </c>
      <c r="G37" s="9">
        <v>2</v>
      </c>
      <c r="H37" s="9"/>
      <c r="I37" s="9"/>
      <c r="J37" s="9"/>
      <c r="K37" s="9"/>
      <c r="L37" s="9"/>
      <c r="M37" s="9"/>
      <c r="N37" s="9"/>
      <c r="O37" s="1"/>
      <c r="P37" s="10">
        <f t="shared" si="17"/>
        <v>0</v>
      </c>
      <c r="Q37" s="11">
        <f t="shared" si="18"/>
        <v>0</v>
      </c>
      <c r="R37" s="11">
        <f t="shared" si="19"/>
        <v>0</v>
      </c>
      <c r="S37" s="11">
        <f t="shared" si="20"/>
        <v>2</v>
      </c>
      <c r="T37" s="11">
        <f t="shared" si="21"/>
        <v>1</v>
      </c>
      <c r="U37" s="11">
        <f t="shared" si="22"/>
        <v>3</v>
      </c>
      <c r="V37" s="22">
        <f t="shared" si="23"/>
        <v>1.6666666666666667</v>
      </c>
    </row>
    <row r="38" spans="2:22" ht="75" x14ac:dyDescent="0.25">
      <c r="B38" s="7">
        <f t="shared" si="24"/>
        <v>11</v>
      </c>
      <c r="C38" s="8" t="s">
        <v>21</v>
      </c>
      <c r="D38" s="17" t="s">
        <v>38</v>
      </c>
      <c r="E38" s="9">
        <v>1</v>
      </c>
      <c r="F38" s="9">
        <v>1</v>
      </c>
      <c r="G38" s="9">
        <v>1</v>
      </c>
      <c r="H38" s="9"/>
      <c r="I38" s="9"/>
      <c r="J38" s="9"/>
      <c r="K38" s="9"/>
      <c r="L38" s="9"/>
      <c r="M38" s="9"/>
      <c r="N38" s="9"/>
      <c r="O38" s="1"/>
      <c r="P38" s="10">
        <f t="shared" si="17"/>
        <v>0</v>
      </c>
      <c r="Q38" s="11">
        <f t="shared" si="18"/>
        <v>0</v>
      </c>
      <c r="R38" s="11">
        <f t="shared" si="19"/>
        <v>0</v>
      </c>
      <c r="S38" s="11">
        <f t="shared" si="20"/>
        <v>0</v>
      </c>
      <c r="T38" s="11">
        <f t="shared" si="21"/>
        <v>3</v>
      </c>
      <c r="U38" s="11">
        <f t="shared" si="22"/>
        <v>3</v>
      </c>
      <c r="V38" s="22">
        <f t="shared" si="23"/>
        <v>1</v>
      </c>
    </row>
    <row r="39" spans="2:22" ht="75" x14ac:dyDescent="0.25">
      <c r="B39" s="7">
        <f t="shared" si="24"/>
        <v>12</v>
      </c>
      <c r="C39" s="14" t="s">
        <v>22</v>
      </c>
      <c r="D39" s="16" t="s">
        <v>39</v>
      </c>
      <c r="E39" s="9">
        <v>2</v>
      </c>
      <c r="F39" s="9">
        <v>1</v>
      </c>
      <c r="G39" s="9">
        <v>1</v>
      </c>
      <c r="H39" s="9"/>
      <c r="I39" s="9"/>
      <c r="J39" s="9"/>
      <c r="K39" s="9"/>
      <c r="L39" s="9"/>
      <c r="M39" s="9"/>
      <c r="N39" s="9"/>
      <c r="O39" s="1"/>
      <c r="P39" s="10">
        <f t="shared" si="17"/>
        <v>0</v>
      </c>
      <c r="Q39" s="11">
        <f t="shared" si="18"/>
        <v>0</v>
      </c>
      <c r="R39" s="11">
        <f t="shared" si="19"/>
        <v>0</v>
      </c>
      <c r="S39" s="11">
        <f t="shared" si="20"/>
        <v>1</v>
      </c>
      <c r="T39" s="11">
        <f t="shared" si="21"/>
        <v>2</v>
      </c>
      <c r="U39" s="11">
        <f t="shared" si="22"/>
        <v>3</v>
      </c>
      <c r="V39" s="22">
        <f t="shared" si="23"/>
        <v>1.3333333333333333</v>
      </c>
    </row>
    <row r="40" spans="2:22" ht="60" x14ac:dyDescent="0.25">
      <c r="B40" s="7">
        <f t="shared" si="24"/>
        <v>13</v>
      </c>
      <c r="C40" s="8" t="s">
        <v>23</v>
      </c>
      <c r="D40" s="17" t="s">
        <v>40</v>
      </c>
      <c r="E40" s="9">
        <v>1</v>
      </c>
      <c r="F40" s="9">
        <v>1</v>
      </c>
      <c r="G40" s="9">
        <v>1</v>
      </c>
      <c r="H40" s="9"/>
      <c r="I40" s="9"/>
      <c r="J40" s="9"/>
      <c r="K40" s="9"/>
      <c r="L40" s="9"/>
      <c r="M40" s="9"/>
      <c r="N40" s="9"/>
      <c r="O40" s="1"/>
      <c r="P40" s="10">
        <f t="shared" si="17"/>
        <v>0</v>
      </c>
      <c r="Q40" s="11">
        <f t="shared" si="18"/>
        <v>0</v>
      </c>
      <c r="R40" s="11">
        <f t="shared" si="19"/>
        <v>0</v>
      </c>
      <c r="S40" s="11">
        <f t="shared" si="20"/>
        <v>0</v>
      </c>
      <c r="T40" s="11">
        <f t="shared" si="21"/>
        <v>3</v>
      </c>
      <c r="U40" s="11">
        <f t="shared" si="22"/>
        <v>3</v>
      </c>
      <c r="V40" s="22">
        <f t="shared" si="23"/>
        <v>1</v>
      </c>
    </row>
    <row r="41" spans="2:22" ht="60" x14ac:dyDescent="0.25">
      <c r="B41" s="7">
        <f t="shared" si="24"/>
        <v>14</v>
      </c>
      <c r="C41" s="8" t="s">
        <v>24</v>
      </c>
      <c r="D41" s="17" t="s">
        <v>41</v>
      </c>
      <c r="E41" s="9">
        <v>2</v>
      </c>
      <c r="F41" s="9">
        <v>2</v>
      </c>
      <c r="G41" s="9">
        <v>2</v>
      </c>
      <c r="H41" s="9"/>
      <c r="I41" s="9"/>
      <c r="J41" s="9"/>
      <c r="K41" s="9"/>
      <c r="L41" s="9"/>
      <c r="M41" s="9"/>
      <c r="N41" s="9"/>
      <c r="O41" s="1"/>
      <c r="P41" s="10">
        <f t="shared" si="17"/>
        <v>0</v>
      </c>
      <c r="Q41" s="11">
        <f t="shared" si="18"/>
        <v>0</v>
      </c>
      <c r="R41" s="11">
        <f t="shared" si="19"/>
        <v>0</v>
      </c>
      <c r="S41" s="11">
        <f t="shared" si="20"/>
        <v>3</v>
      </c>
      <c r="T41" s="11">
        <f t="shared" si="21"/>
        <v>0</v>
      </c>
      <c r="U41" s="11">
        <f t="shared" si="22"/>
        <v>3</v>
      </c>
      <c r="V41" s="22">
        <f t="shared" si="23"/>
        <v>2</v>
      </c>
    </row>
    <row r="42" spans="2:22" ht="60" x14ac:dyDescent="0.25">
      <c r="B42" s="7">
        <f t="shared" si="24"/>
        <v>15</v>
      </c>
      <c r="C42" s="14" t="s">
        <v>25</v>
      </c>
      <c r="D42" s="16" t="s">
        <v>42</v>
      </c>
      <c r="E42" s="9">
        <v>2</v>
      </c>
      <c r="F42" s="9">
        <v>2</v>
      </c>
      <c r="G42" s="9">
        <v>2</v>
      </c>
      <c r="H42" s="9"/>
      <c r="I42" s="9"/>
      <c r="J42" s="9"/>
      <c r="K42" s="9"/>
      <c r="L42" s="9"/>
      <c r="M42" s="9"/>
      <c r="N42" s="9"/>
      <c r="O42" s="1"/>
      <c r="P42" s="10">
        <f t="shared" si="17"/>
        <v>0</v>
      </c>
      <c r="Q42" s="11">
        <f t="shared" si="18"/>
        <v>0</v>
      </c>
      <c r="R42" s="11">
        <f t="shared" si="19"/>
        <v>0</v>
      </c>
      <c r="S42" s="11">
        <f t="shared" si="20"/>
        <v>3</v>
      </c>
      <c r="T42" s="11">
        <f t="shared" si="21"/>
        <v>0</v>
      </c>
      <c r="U42" s="11">
        <f t="shared" si="22"/>
        <v>3</v>
      </c>
      <c r="V42" s="22">
        <f t="shared" si="23"/>
        <v>2</v>
      </c>
    </row>
    <row r="43" spans="2:22" ht="75" x14ac:dyDescent="0.25">
      <c r="B43" s="7">
        <f t="shared" si="24"/>
        <v>16</v>
      </c>
      <c r="C43" s="8" t="s">
        <v>26</v>
      </c>
      <c r="D43" s="17" t="s">
        <v>43</v>
      </c>
      <c r="E43" s="9">
        <v>1</v>
      </c>
      <c r="F43" s="9">
        <v>1</v>
      </c>
      <c r="G43" s="9">
        <v>1</v>
      </c>
      <c r="H43" s="9"/>
      <c r="I43" s="9"/>
      <c r="J43" s="9"/>
      <c r="K43" s="9"/>
      <c r="L43" s="9"/>
      <c r="M43" s="9"/>
      <c r="N43" s="9"/>
      <c r="O43" s="1"/>
      <c r="P43" s="10">
        <f t="shared" si="17"/>
        <v>0</v>
      </c>
      <c r="Q43" s="11">
        <f t="shared" si="18"/>
        <v>0</v>
      </c>
      <c r="R43" s="11">
        <f t="shared" si="19"/>
        <v>0</v>
      </c>
      <c r="S43" s="11">
        <f t="shared" si="20"/>
        <v>0</v>
      </c>
      <c r="T43" s="11">
        <f t="shared" si="21"/>
        <v>3</v>
      </c>
      <c r="U43" s="11">
        <f t="shared" si="22"/>
        <v>3</v>
      </c>
      <c r="V43" s="22">
        <f t="shared" si="23"/>
        <v>1</v>
      </c>
    </row>
    <row r="44" spans="2:22" ht="75" x14ac:dyDescent="0.25">
      <c r="B44" s="7">
        <f t="shared" si="24"/>
        <v>17</v>
      </c>
      <c r="C44" s="8" t="s">
        <v>27</v>
      </c>
      <c r="D44" s="16" t="s">
        <v>44</v>
      </c>
      <c r="E44" s="9">
        <v>2</v>
      </c>
      <c r="F44" s="9">
        <v>1</v>
      </c>
      <c r="G44" s="9">
        <v>1</v>
      </c>
      <c r="H44" s="9"/>
      <c r="I44" s="9"/>
      <c r="J44" s="9"/>
      <c r="K44" s="9"/>
      <c r="L44" s="9"/>
      <c r="M44" s="9"/>
      <c r="N44" s="9"/>
      <c r="O44" s="1"/>
      <c r="P44" s="10">
        <f t="shared" si="17"/>
        <v>0</v>
      </c>
      <c r="Q44" s="11">
        <f t="shared" si="18"/>
        <v>0</v>
      </c>
      <c r="R44" s="11">
        <f t="shared" si="19"/>
        <v>0</v>
      </c>
      <c r="S44" s="11">
        <f t="shared" si="20"/>
        <v>1</v>
      </c>
      <c r="T44" s="11">
        <f t="shared" si="21"/>
        <v>2</v>
      </c>
      <c r="U44" s="11">
        <f t="shared" si="22"/>
        <v>3</v>
      </c>
      <c r="V44" s="22">
        <f t="shared" si="23"/>
        <v>1.3333333333333333</v>
      </c>
    </row>
    <row r="45" spans="2:22" ht="60" x14ac:dyDescent="0.25">
      <c r="B45" s="7">
        <f t="shared" si="24"/>
        <v>18</v>
      </c>
      <c r="C45" s="14" t="s">
        <v>28</v>
      </c>
      <c r="D45" s="16" t="s">
        <v>45</v>
      </c>
      <c r="E45" s="9">
        <v>1</v>
      </c>
      <c r="F45" s="9">
        <v>1</v>
      </c>
      <c r="G45" s="9">
        <v>1</v>
      </c>
      <c r="H45" s="9"/>
      <c r="I45" s="9"/>
      <c r="J45" s="9"/>
      <c r="K45" s="9"/>
      <c r="L45" s="9"/>
      <c r="M45" s="9"/>
      <c r="N45" s="9"/>
      <c r="O45" s="1"/>
      <c r="P45" s="10">
        <f t="shared" si="17"/>
        <v>0</v>
      </c>
      <c r="Q45" s="11">
        <f t="shared" si="18"/>
        <v>0</v>
      </c>
      <c r="R45" s="11">
        <f t="shared" si="19"/>
        <v>0</v>
      </c>
      <c r="S45" s="11">
        <f t="shared" si="20"/>
        <v>0</v>
      </c>
      <c r="T45" s="11">
        <f t="shared" si="21"/>
        <v>3</v>
      </c>
      <c r="U45" s="11">
        <f t="shared" si="22"/>
        <v>3</v>
      </c>
      <c r="V45" s="22">
        <f t="shared" si="23"/>
        <v>1</v>
      </c>
    </row>
    <row r="46" spans="2:22" x14ac:dyDescent="0.25">
      <c r="B46" s="7">
        <f t="shared" si="24"/>
        <v>19</v>
      </c>
      <c r="C46" s="8"/>
      <c r="D46" s="8"/>
      <c r="E46" s="9"/>
      <c r="F46" s="9"/>
      <c r="G46" s="9"/>
      <c r="H46" s="9"/>
      <c r="I46" s="9"/>
      <c r="J46" s="9"/>
      <c r="K46" s="9"/>
      <c r="L46" s="9"/>
      <c r="M46" s="9"/>
      <c r="N46" s="9"/>
      <c r="O46" s="1"/>
      <c r="P46" s="10">
        <f t="shared" si="17"/>
        <v>0</v>
      </c>
      <c r="Q46" s="11">
        <f t="shared" si="18"/>
        <v>0</v>
      </c>
      <c r="R46" s="11">
        <f t="shared" si="19"/>
        <v>0</v>
      </c>
      <c r="S46" s="11">
        <f t="shared" si="20"/>
        <v>0</v>
      </c>
      <c r="T46" s="11">
        <f t="shared" si="21"/>
        <v>0</v>
      </c>
      <c r="U46" s="11">
        <f t="shared" si="22"/>
        <v>0</v>
      </c>
      <c r="V46" s="20" t="e">
        <f t="shared" si="23"/>
        <v>#DIV/0!</v>
      </c>
    </row>
  </sheetData>
  <mergeCells count="6">
    <mergeCell ref="W2:W3"/>
    <mergeCell ref="B26:N26"/>
    <mergeCell ref="P26:V26"/>
    <mergeCell ref="B1:N1"/>
    <mergeCell ref="B2:N2"/>
    <mergeCell ref="P2:V2"/>
  </mergeCells>
  <conditionalFormatting sqref="E4:N22">
    <cfRule type="containsText" dxfId="15" priority="9" operator="containsText" text="4">
      <formula>NOT(ISERROR(SEARCH("4",E4)))</formula>
    </cfRule>
    <cfRule type="containsText" dxfId="14" priority="10" operator="containsText" text="3">
      <formula>NOT(ISERROR(SEARCH("3",E4)))</formula>
    </cfRule>
    <cfRule type="containsText" dxfId="13" priority="11" operator="containsText" text="2">
      <formula>NOT(ISERROR(SEARCH("2",E4)))</formula>
    </cfRule>
    <cfRule type="containsText" dxfId="12" priority="12" operator="containsText" text="1">
      <formula>NOT(ISERROR(SEARCH("1",E4)))</formula>
    </cfRule>
  </conditionalFormatting>
  <conditionalFormatting sqref="E4:N22">
    <cfRule type="containsText" dxfId="11" priority="13" operator="containsText" text="5">
      <formula>NOT(ISERROR(SEARCH("5",E4)))</formula>
    </cfRule>
    <cfRule type="containsText" dxfId="10" priority="13" operator="containsText" text="4">
      <formula>NOT(ISERROR(SEARCH("4",E4)))</formula>
    </cfRule>
    <cfRule type="containsText" dxfId="9" priority="13" operator="containsText" text="3">
      <formula>NOT(ISERROR(SEARCH("3",E4)))</formula>
    </cfRule>
  </conditionalFormatting>
  <conditionalFormatting sqref="E4:N22">
    <cfRule type="containsText" dxfId="8" priority="14" operator="containsText" text="5">
      <formula>NOT(ISERROR(SEARCH("5",E4)))</formula>
    </cfRule>
  </conditionalFormatting>
  <conditionalFormatting sqref="E28:N46">
    <cfRule type="containsText" dxfId="7" priority="5" operator="containsText" text="4">
      <formula>NOT(ISERROR(SEARCH("4",E28)))</formula>
    </cfRule>
    <cfRule type="containsText" dxfId="6" priority="6" operator="containsText" text="3">
      <formula>NOT(ISERROR(SEARCH("3",E28)))</formula>
    </cfRule>
    <cfRule type="containsText" dxfId="5" priority="7" operator="containsText" text="2">
      <formula>NOT(ISERROR(SEARCH("2",E28)))</formula>
    </cfRule>
    <cfRule type="containsText" dxfId="4" priority="8" operator="containsText" text="1">
      <formula>NOT(ISERROR(SEARCH("1",E28)))</formula>
    </cfRule>
  </conditionalFormatting>
  <conditionalFormatting sqref="E28:N46">
    <cfRule type="containsText" dxfId="3" priority="4" operator="containsText" text="5">
      <formula>NOT(ISERROR(SEARCH("5",E28)))</formula>
    </cfRule>
  </conditionalFormatting>
  <conditionalFormatting sqref="E28:N46">
    <cfRule type="containsText" dxfId="2" priority="1" operator="containsText" text="5">
      <formula>NOT(ISERROR(SEARCH("5",E28)))</formula>
    </cfRule>
    <cfRule type="containsText" dxfId="1" priority="2" operator="containsText" text="4">
      <formula>NOT(ISERROR(SEARCH("4",E28)))</formula>
    </cfRule>
    <cfRule type="containsText" dxfId="0" priority="3" operator="containsText" text="3">
      <formula>NOT(ISERROR(SEARCH("3",E28)))</formula>
    </cfRule>
  </conditionalFormatting>
  <dataValidations count="2">
    <dataValidation type="list" allowBlank="1" showInputMessage="1" showErrorMessage="1" error="En az 1 en çok 5 değeri girilebilir" sqref="E4:N22 E28:N46">
      <formula1>"1, 2, 3, 4, 5"</formula1>
    </dataValidation>
    <dataValidation type="list" allowBlank="1" showInputMessage="1" showErrorMessage="1" sqref="W4:W22">
      <formula1>"Seçiniz,Finansal Etki,Operasyonel Etki,İtibar Etkisi,Uyum Etkisi,Stratejik Etki"</formula1>
    </dataValidation>
  </dataValidations>
  <pageMargins left="0.7" right="0.7" top="0.75" bottom="0.75" header="0.3" footer="0.3"/>
  <pageSetup scale="4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2026-09-30T11:09:13Z</dcterms:modified>
</cp:coreProperties>
</file>